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2FF56DFD-65AE-40F3-8946-797BFE88AD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</sheets>
  <definedNames>
    <definedName name="_xlnm._FilterDatabase" localSheetId="0" hidden="1">PPI!$A$3:$N$29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<sst xmlns="http://schemas.openxmlformats.org/spreadsheetml/2006/main" count="86" uniqueCount="70">
  <si>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</si>
  <si>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</si>
  <si>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</si>
  <si>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</si>
  <si>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</si>
  <si>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</si>
  <si>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</si>
  <si>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</si>
  <si>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</si>
  <si>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</si>
  <si>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</si>
  <si>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</si>
  <si>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</si>
  <si>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</si>
  <si>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</si>
  <si>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</si>
  <si>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</si>
  <si>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</si>
  <si>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</si>
  <si>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</si>
  <si>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</si>
  <si>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</si>
  <si>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</si>
  <si>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</si>
  <si>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</si>
  <si>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</si>
  <si>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</si>
  <si>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</si>
  <si>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</si>
  <si>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</si>
  <si>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</si>
  <si>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</si>
  <si>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</si>
  <si>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</si>
  <si>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</si>
  <si>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</si>
  <si>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</si>
  <si>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</si>
  <si>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</si>
  <si>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</si>
  <si>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</si>
  <si>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</si>
  <si>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</si>
  <si>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</si>
  <si>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</si>
  <si>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</si>
  <si>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</si>
  <si>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</si>
  <si>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</si>
  <si>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</si>
  <si>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</si>
  <si>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</si>
  <si>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</si>
  <si>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</si>
  <si>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</si>
  <si>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</si>
  <si>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</si>
  <si>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</si>
  <si>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</si>
  <si>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</si>
  <si>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</si>
  <si>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</si>
  <si>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</si>
  <si>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</si>
  <si>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</si>
  <si>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</si>
  <si>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</si>
  <si>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</si>
  <si>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</si>
  <si>
    <t>UNIVERSIDAD POLITÉCNICA DE JUVENTINO ROSAS
Programas y Proyectos de Inversión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</si>
</sst>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7" fillId="0" borderId="7" xfId="0" quotePrefix="1" applyFont="1" applyFill="1" applyBorder="1" applyAlignment="1" applyProtection="1">
      <alignment horizontal="center" vertical="center" wrapText="1"/>
      <protection locked="0"/>
    </xf>
    <xf numFmtId="43" fontId="7" fillId="0" borderId="7" xfId="17" applyFont="1" applyFill="1" applyBorder="1" applyAlignment="1" applyProtection="1">
      <alignment vertical="center" wrapText="1"/>
      <protection locked="0"/>
    </xf>
    <xf numFmtId="43" fontId="7" fillId="0" borderId="8" xfId="17" applyFont="1" applyFill="1" applyBorder="1" applyAlignment="1" applyProtection="1">
      <alignment vertical="center" wrapText="1"/>
      <protection locked="0"/>
    </xf>
    <xf numFmtId="4" fontId="7" fillId="0" borderId="7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9" fontId="7" fillId="0" borderId="8" xfId="18" applyFont="1" applyFill="1" applyBorder="1" applyAlignment="1" applyProtection="1">
      <alignment vertical="center"/>
      <protection locked="0"/>
    </xf>
    <xf numFmtId="9" fontId="7" fillId="0" borderId="7" xfId="18" applyFont="1" applyFill="1" applyBorder="1" applyAlignment="1" applyProtection="1">
      <alignment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vertical="center" wrapText="1"/>
      <protection locked="0"/>
    </xf>
    <xf numFmtId="0" fontId="7" fillId="0" borderId="9" xfId="0" applyFont="1" applyBorder="1" applyProtection="1">
      <protection locked="0"/>
    </xf>
    <xf numFmtId="9" fontId="7" fillId="0" borderId="7" xfId="18" applyFont="1" applyBorder="1" applyProtection="1">
      <protection locked="0"/>
    </xf>
    <xf numFmtId="9" fontId="7" fillId="0" borderId="7" xfId="0" applyNumberFormat="1" applyFont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43" fontId="7" fillId="0" borderId="5" xfId="17" applyFont="1" applyFill="1" applyBorder="1" applyAlignment="1" applyProtection="1">
      <alignment vertical="center" wrapText="1"/>
      <protection locked="0"/>
    </xf>
    <xf numFmtId="0" fontId="7" fillId="0" borderId="5" xfId="0" applyFont="1" applyBorder="1" applyProtection="1">
      <protection locked="0"/>
    </xf>
    <xf numFmtId="9" fontId="7" fillId="0" borderId="5" xfId="0" applyNumberFormat="1" applyFont="1" applyBorder="1" applyProtection="1">
      <protection locked="0"/>
    </xf>
    <xf numFmtId="0" fontId="8" fillId="3" borderId="6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right"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43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3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9" fontId="8" fillId="3" borderId="6" xfId="18" applyFont="1" applyFill="1" applyBorder="1" applyAlignment="1" applyProtection="1">
      <protection locked="0"/>
    </xf>
    <xf numFmtId="0" fontId="8" fillId="3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right" vertical="center" wrapText="1"/>
      <protection locked="0"/>
    </xf>
    <xf numFmtId="43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9" fontId="8" fillId="3" borderId="0" xfId="18" applyFont="1" applyFill="1" applyBorder="1" applyAlignment="1" applyProtection="1">
      <protection locked="0"/>
    </xf>
    <xf numFmtId="0" fontId="8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9" fontId="7" fillId="0" borderId="7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Normal="100" workbookViewId="0">
      <selection activeCell="C26" sqref="C26"/>
    </sheetView>
  </sheetViews>
  <sheetFormatPr baseColWidth="10" defaultColWidth="12" defaultRowHeight="10.199999999999999" x14ac:dyDescent="0.2"/>
  <cols>
    <col min="1" max="1" width="19.85546875" style="2" customWidth="1"/>
    <col min="2" max="2" width="30.28515625" style="2" customWidth="1"/>
    <col min="3" max="3" width="40.140625" style="2" customWidth="1"/>
    <col min="4" max="4" width="15.42578125" style="2" bestFit="1" customWidth="1"/>
    <col min="5" max="5" width="17.85546875" style="2" bestFit="1" customWidth="1"/>
    <col min="6" max="6" width="19.140625" style="2" bestFit="1" customWidth="1"/>
    <col min="7" max="7" width="17.85546875" style="2" bestFit="1" customWidth="1"/>
    <col min="8" max="10" width="13.28515625" style="2" customWidth="1"/>
    <col min="11" max="14" width="11.85546875" style="2" customWidth="1"/>
    <col min="15" max="16384" width="12" style="2"/>
  </cols>
  <sheetData>
    <row r="1" spans="1:14" s="1" customFormat="1" ht="35.1" customHeight="1" x14ac:dyDescent="0.2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ht="13.2" x14ac:dyDescent="0.25">
      <c r="A4" s="15" t="s">
        <v>17</v>
      </c>
      <c r="B4" s="16" t="s">
        <v>18</v>
      </c>
      <c r="C4" s="17" t="s">
        <v>19</v>
      </c>
      <c r="D4" s="18">
        <v>3046</v>
      </c>
      <c r="E4" s="19">
        <v>6052611.3499999996</v>
      </c>
      <c r="F4" s="20">
        <v>9289294.0700000003</v>
      </c>
      <c r="G4" s="21">
        <v>8705236.0299999993</v>
      </c>
      <c r="H4" s="22">
        <v>100</v>
      </c>
      <c r="I4" s="22">
        <v>100</v>
      </c>
      <c r="J4" s="28">
        <v>0.85</v>
      </c>
      <c r="K4" s="23">
        <f>G4/E4</f>
        <v>1.4382611944842618</v>
      </c>
      <c r="L4" s="24">
        <f>G4/F4</f>
        <v>0.93712568085380887</v>
      </c>
      <c r="M4" s="23">
        <f>J4/H4</f>
        <v>8.5000000000000006E-3</v>
      </c>
      <c r="N4" s="24">
        <f>J4/I4</f>
        <v>8.5000000000000006E-3</v>
      </c>
    </row>
    <row r="5" spans="1:14" ht="13.2" x14ac:dyDescent="0.25">
      <c r="A5" s="15" t="s">
        <v>20</v>
      </c>
      <c r="B5" s="16" t="s">
        <v>21</v>
      </c>
      <c r="C5" s="17" t="s">
        <v>22</v>
      </c>
      <c r="D5" s="25" t="s">
        <v>23</v>
      </c>
      <c r="E5" s="26">
        <v>403046.38</v>
      </c>
      <c r="F5" s="20">
        <v>558534.12</v>
      </c>
      <c r="G5" s="21">
        <v>541698.68000000005</v>
      </c>
      <c r="H5" s="22">
        <v>100</v>
      </c>
      <c r="I5" s="27">
        <v>100</v>
      </c>
      <c r="J5" s="28">
        <v>0.95</v>
      </c>
      <c r="K5" s="23">
        <f>G5/E5</f>
        <v>1.3440107810917445</v>
      </c>
      <c r="L5" s="24">
        <f t="shared" ref="L5:L20" si="0">G5/F5</f>
        <v>0.96985781280470396</v>
      </c>
      <c r="M5" s="23">
        <f>J5/H5</f>
        <v>9.4999999999999998E-3</v>
      </c>
      <c r="N5" s="24">
        <f>J5/I5</f>
        <v>9.4999999999999998E-3</v>
      </c>
    </row>
    <row r="6" spans="1:14" ht="13.2" x14ac:dyDescent="0.25">
      <c r="A6" s="15" t="s">
        <v>24</v>
      </c>
      <c r="B6" s="16" t="s">
        <v>25</v>
      </c>
      <c r="C6" s="17" t="s">
        <v>26</v>
      </c>
      <c r="D6" s="25" t="s">
        <v>23</v>
      </c>
      <c r="E6" s="26">
        <v>1584799.13</v>
      </c>
      <c r="F6" s="20">
        <v>4210233.5</v>
      </c>
      <c r="G6" s="21">
        <v>2367148.41</v>
      </c>
      <c r="H6" s="22">
        <v>100</v>
      </c>
      <c r="I6" s="22">
        <v>100</v>
      </c>
      <c r="J6" s="28">
        <v>0</v>
      </c>
      <c r="K6" s="23">
        <f>G6/E6</f>
        <v>1.4936583224903717</v>
      </c>
      <c r="L6" s="24">
        <f t="shared" si="0"/>
        <v>0.56223684743375879</v>
      </c>
      <c r="M6" s="23">
        <f t="shared" ref="M6:M20" si="1">J6/H6</f>
        <v>0</v>
      </c>
      <c r="N6" s="24">
        <f t="shared" ref="N6:N20" si="2">J6/I6</f>
        <v>0</v>
      </c>
    </row>
    <row r="7" spans="1:14" ht="13.2" x14ac:dyDescent="0.25">
      <c r="A7" s="15" t="s">
        <v>27</v>
      </c>
      <c r="B7" s="16" t="s">
        <v>28</v>
      </c>
      <c r="C7" s="17" t="s">
        <v>29</v>
      </c>
      <c r="D7" s="25" t="s">
        <v>23</v>
      </c>
      <c r="E7" s="26">
        <v>24658670.859999999</v>
      </c>
      <c r="F7" s="20">
        <v>37190414.170000002</v>
      </c>
      <c r="G7" s="21">
        <v>34801781.909999996</v>
      </c>
      <c r="H7" s="22">
        <v>1</v>
      </c>
      <c r="I7" s="22">
        <v>1</v>
      </c>
      <c r="J7" s="28">
        <v>0.8</v>
      </c>
      <c r="K7" s="23">
        <f t="shared" ref="K7:K20" si="3">G7/E7</f>
        <v>1.4113405425453656</v>
      </c>
      <c r="L7" s="24">
        <f t="shared" si="0"/>
        <v>0.93577290510717626</v>
      </c>
      <c r="M7" s="23">
        <f t="shared" si="1"/>
        <v>0.8</v>
      </c>
      <c r="N7" s="24">
        <f t="shared" si="2"/>
        <v>0.8</v>
      </c>
    </row>
    <row r="8" spans="1:14" ht="13.2" x14ac:dyDescent="0.25">
      <c r="A8" s="15" t="s">
        <v>30</v>
      </c>
      <c r="B8" s="16" t="s">
        <v>31</v>
      </c>
      <c r="C8" s="17" t="s">
        <v>32</v>
      </c>
      <c r="D8" s="25" t="s">
        <v>23</v>
      </c>
      <c r="E8" s="26">
        <v>541975.19999999995</v>
      </c>
      <c r="F8" s="20">
        <v>761994.48</v>
      </c>
      <c r="G8" s="21">
        <v>742544.13</v>
      </c>
      <c r="H8" s="22">
        <v>3</v>
      </c>
      <c r="I8" s="22">
        <v>3</v>
      </c>
      <c r="J8" s="29">
        <v>1</v>
      </c>
      <c r="K8" s="23">
        <f t="shared" si="3"/>
        <v>1.3700703094901761</v>
      </c>
      <c r="L8" s="24">
        <f t="shared" si="0"/>
        <v>0.97447442138950935</v>
      </c>
      <c r="M8" s="23">
        <f t="shared" si="1"/>
        <v>0.33333333333333331</v>
      </c>
      <c r="N8" s="24">
        <f t="shared" si="2"/>
        <v>0.33333333333333331</v>
      </c>
    </row>
    <row r="9" spans="1:14" ht="13.2" x14ac:dyDescent="0.25">
      <c r="A9" s="15" t="s">
        <v>33</v>
      </c>
      <c r="B9" s="16" t="s">
        <v>34</v>
      </c>
      <c r="C9" s="17" t="s">
        <v>35</v>
      </c>
      <c r="D9" s="25" t="s">
        <v>23</v>
      </c>
      <c r="E9" s="26">
        <v>96730.66</v>
      </c>
      <c r="F9" s="20">
        <v>367292.58</v>
      </c>
      <c r="G9" s="19">
        <v>341796.5</v>
      </c>
      <c r="H9" s="22">
        <v>1</v>
      </c>
      <c r="I9" s="22">
        <v>1</v>
      </c>
      <c r="J9" s="29">
        <v>1</v>
      </c>
      <c r="K9" s="23">
        <f t="shared" si="3"/>
        <v>3.5334866938776184</v>
      </c>
      <c r="L9" s="24">
        <f t="shared" si="0"/>
        <v>0.9305837324565609</v>
      </c>
      <c r="M9" s="23">
        <f t="shared" si="1"/>
        <v>1</v>
      </c>
      <c r="N9" s="24">
        <f t="shared" si="2"/>
        <v>1</v>
      </c>
    </row>
    <row r="10" spans="1:14" ht="13.2" x14ac:dyDescent="0.25">
      <c r="A10" s="15" t="s">
        <v>36</v>
      </c>
      <c r="B10" s="16" t="s">
        <v>37</v>
      </c>
      <c r="C10" s="17" t="s">
        <v>38</v>
      </c>
      <c r="D10" s="25" t="s">
        <v>23</v>
      </c>
      <c r="E10" s="26">
        <v>242013.3</v>
      </c>
      <c r="F10" s="20">
        <v>1284572.8500000001</v>
      </c>
      <c r="G10" s="19">
        <v>1072927.6399999999</v>
      </c>
      <c r="H10" s="22">
        <v>3</v>
      </c>
      <c r="I10" s="22">
        <v>3</v>
      </c>
      <c r="J10" s="29">
        <v>3</v>
      </c>
      <c r="K10" s="23">
        <f t="shared" si="3"/>
        <v>4.4333416386620073</v>
      </c>
      <c r="L10" s="24">
        <f t="shared" si="0"/>
        <v>0.83524078840682314</v>
      </c>
      <c r="M10" s="23">
        <f t="shared" si="1"/>
        <v>1</v>
      </c>
      <c r="N10" s="24">
        <f t="shared" si="2"/>
        <v>1</v>
      </c>
    </row>
    <row r="11" spans="1:14" ht="13.2" x14ac:dyDescent="0.25">
      <c r="A11" s="15" t="s">
        <v>39</v>
      </c>
      <c r="B11" s="16" t="s">
        <v>40</v>
      </c>
      <c r="C11" s="17" t="s">
        <v>41</v>
      </c>
      <c r="D11" s="25" t="s">
        <v>23</v>
      </c>
      <c r="E11" s="19">
        <v>0</v>
      </c>
      <c r="F11" s="20">
        <v>107466.6</v>
      </c>
      <c r="G11" s="19">
        <v>97952.1</v>
      </c>
      <c r="H11" s="22">
        <v>1</v>
      </c>
      <c r="I11" s="22">
        <v>1</v>
      </c>
      <c r="J11" s="29">
        <v>1</v>
      </c>
      <c r="K11" s="23" t="e">
        <f t="shared" si="3"/>
        <v>#DIV/0!</v>
      </c>
      <c r="L11" s="24">
        <f t="shared" si="0"/>
        <v>0.91146551579746637</v>
      </c>
      <c r="M11" s="23">
        <f t="shared" si="1"/>
        <v>1</v>
      </c>
      <c r="N11" s="24">
        <f t="shared" si="2"/>
        <v>1</v>
      </c>
    </row>
    <row r="12" spans="1:14" ht="13.2" x14ac:dyDescent="0.25">
      <c r="A12" s="15" t="s">
        <v>42</v>
      </c>
      <c r="B12" s="16" t="s">
        <v>43</v>
      </c>
      <c r="C12" s="17" t="s">
        <v>44</v>
      </c>
      <c r="D12" s="25" t="s">
        <v>23</v>
      </c>
      <c r="E12" s="26">
        <v>418067.27</v>
      </c>
      <c r="F12" s="20">
        <v>592475.37</v>
      </c>
      <c r="G12" s="21">
        <v>573284.55000000005</v>
      </c>
      <c r="H12" s="22">
        <v>3</v>
      </c>
      <c r="I12" s="22">
        <v>3</v>
      </c>
      <c r="J12" s="22">
        <v>3</v>
      </c>
      <c r="K12" s="23">
        <f t="shared" si="3"/>
        <v>1.3712734555852699</v>
      </c>
      <c r="L12" s="24">
        <f t="shared" si="0"/>
        <v>0.96760908390166511</v>
      </c>
      <c r="M12" s="23">
        <f t="shared" si="1"/>
        <v>1</v>
      </c>
      <c r="N12" s="24">
        <f t="shared" si="2"/>
        <v>1</v>
      </c>
    </row>
    <row r="13" spans="1:14" ht="13.2" x14ac:dyDescent="0.25">
      <c r="A13" s="15" t="s">
        <v>45</v>
      </c>
      <c r="B13" s="16" t="s">
        <v>46</v>
      </c>
      <c r="C13" s="17" t="s">
        <v>47</v>
      </c>
      <c r="D13" s="25" t="s">
        <v>23</v>
      </c>
      <c r="E13" s="26">
        <v>2950618.26</v>
      </c>
      <c r="F13" s="20">
        <v>5104062.53</v>
      </c>
      <c r="G13" s="21">
        <v>5001759.43</v>
      </c>
      <c r="H13" s="22">
        <v>1</v>
      </c>
      <c r="I13" s="22">
        <v>1</v>
      </c>
      <c r="J13" s="29">
        <v>1</v>
      </c>
      <c r="K13" s="23">
        <f t="shared" si="3"/>
        <v>1.695156400882573</v>
      </c>
      <c r="L13" s="24">
        <f t="shared" si="0"/>
        <v>0.97995653474096434</v>
      </c>
      <c r="M13" s="23">
        <f t="shared" si="1"/>
        <v>1</v>
      </c>
      <c r="N13" s="24">
        <f t="shared" si="2"/>
        <v>1</v>
      </c>
    </row>
    <row r="14" spans="1:14" ht="13.2" x14ac:dyDescent="0.25">
      <c r="A14" s="15" t="s">
        <v>48</v>
      </c>
      <c r="B14" s="16" t="s">
        <v>49</v>
      </c>
      <c r="C14" s="17" t="s">
        <v>50</v>
      </c>
      <c r="D14" s="25" t="s">
        <v>23</v>
      </c>
      <c r="E14" s="19">
        <v>283500</v>
      </c>
      <c r="F14" s="20">
        <v>305772</v>
      </c>
      <c r="G14" s="21">
        <v>181272</v>
      </c>
      <c r="H14" s="22">
        <v>1</v>
      </c>
      <c r="I14" s="22">
        <v>1</v>
      </c>
      <c r="J14" s="29">
        <v>1</v>
      </c>
      <c r="K14" s="23">
        <f t="shared" si="3"/>
        <v>0.63940740740740742</v>
      </c>
      <c r="L14" s="24">
        <f t="shared" si="0"/>
        <v>0.59283387622149841</v>
      </c>
      <c r="M14" s="23">
        <f t="shared" si="1"/>
        <v>1</v>
      </c>
      <c r="N14" s="24">
        <f t="shared" si="2"/>
        <v>1</v>
      </c>
    </row>
    <row r="15" spans="1:14" ht="13.2" x14ac:dyDescent="0.25">
      <c r="A15" s="15" t="s">
        <v>51</v>
      </c>
      <c r="B15" s="16" t="s">
        <v>52</v>
      </c>
      <c r="C15" s="17" t="s">
        <v>53</v>
      </c>
      <c r="D15" s="25" t="s">
        <v>23</v>
      </c>
      <c r="E15" s="26">
        <v>1458074.58</v>
      </c>
      <c r="F15" s="19">
        <v>3211871.46</v>
      </c>
      <c r="G15" s="21">
        <v>3125723.34</v>
      </c>
      <c r="H15" s="22">
        <v>8</v>
      </c>
      <c r="I15" s="22">
        <v>8</v>
      </c>
      <c r="J15" s="29">
        <v>4</v>
      </c>
      <c r="K15" s="23">
        <f t="shared" si="3"/>
        <v>2.1437335119030743</v>
      </c>
      <c r="L15" s="24">
        <f t="shared" si="0"/>
        <v>0.97317821678953487</v>
      </c>
      <c r="M15" s="23">
        <f t="shared" si="1"/>
        <v>0.5</v>
      </c>
      <c r="N15" s="24">
        <f t="shared" si="2"/>
        <v>0.5</v>
      </c>
    </row>
    <row r="16" spans="1:14" ht="13.2" x14ac:dyDescent="0.25">
      <c r="A16" s="15" t="s">
        <v>54</v>
      </c>
      <c r="B16" s="16" t="s">
        <v>55</v>
      </c>
      <c r="C16" s="17" t="s">
        <v>56</v>
      </c>
      <c r="D16" s="25" t="s">
        <v>23</v>
      </c>
      <c r="E16" s="19">
        <v>4000</v>
      </c>
      <c r="F16" s="19">
        <v>124698.72</v>
      </c>
      <c r="G16" s="19">
        <v>124698.72</v>
      </c>
      <c r="H16" s="22">
        <v>1</v>
      </c>
      <c r="I16" s="22">
        <v>1</v>
      </c>
      <c r="J16" s="29">
        <v>0.95</v>
      </c>
      <c r="K16" s="23">
        <f t="shared" si="3"/>
        <v>31.174679999999999</v>
      </c>
      <c r="L16" s="24">
        <f t="shared" si="0"/>
        <v>1</v>
      </c>
      <c r="M16" s="23">
        <f t="shared" si="1"/>
        <v>0.95</v>
      </c>
      <c r="N16" s="24">
        <f t="shared" si="2"/>
        <v>0.95</v>
      </c>
    </row>
    <row r="17" spans="1:14" ht="13.2" x14ac:dyDescent="0.25">
      <c r="A17" s="15" t="s">
        <v>57</v>
      </c>
      <c r="B17" s="16" t="s">
        <v>58</v>
      </c>
      <c r="C17" s="17" t="s">
        <v>59</v>
      </c>
      <c r="D17" s="25" t="s">
        <v>23</v>
      </c>
      <c r="E17" s="26">
        <v>25500</v>
      </c>
      <c r="F17" s="19">
        <v>50500</v>
      </c>
      <c r="G17" s="19">
        <v>50500</v>
      </c>
      <c r="H17" s="22">
        <v>1</v>
      </c>
      <c r="I17" s="22">
        <v>1</v>
      </c>
      <c r="J17" s="29">
        <v>1</v>
      </c>
      <c r="K17" s="23">
        <f t="shared" si="3"/>
        <v>1.9803921568627452</v>
      </c>
      <c r="L17" s="24">
        <f t="shared" si="0"/>
        <v>1</v>
      </c>
      <c r="M17" s="23">
        <f t="shared" si="1"/>
        <v>1</v>
      </c>
      <c r="N17" s="24">
        <f t="shared" si="2"/>
        <v>1</v>
      </c>
    </row>
    <row r="18" spans="1:14" ht="13.2" x14ac:dyDescent="0.25">
      <c r="A18" s="15" t="s">
        <v>60</v>
      </c>
      <c r="B18" s="16" t="s">
        <v>61</v>
      </c>
      <c r="C18" s="30"/>
      <c r="D18" s="25" t="s">
        <v>23</v>
      </c>
      <c r="E18" s="26"/>
      <c r="F18" s="19">
        <v>355628</v>
      </c>
      <c r="G18" s="19">
        <v>49563</v>
      </c>
      <c r="H18" s="22">
        <v>200</v>
      </c>
      <c r="I18" s="22">
        <v>200</v>
      </c>
      <c r="J18" s="49">
        <v>0.75</v>
      </c>
      <c r="K18" s="23" t="e">
        <f t="shared" si="3"/>
        <v>#DIV/0!</v>
      </c>
      <c r="L18" s="24">
        <f t="shared" si="0"/>
        <v>0.1393675413634472</v>
      </c>
      <c r="M18" s="23">
        <f t="shared" si="1"/>
        <v>3.7499999999999999E-3</v>
      </c>
      <c r="N18" s="24">
        <f t="shared" si="2"/>
        <v>3.7499999999999999E-3</v>
      </c>
    </row>
    <row r="19" spans="1:14" ht="13.2" x14ac:dyDescent="0.25">
      <c r="A19" s="15" t="s">
        <v>62</v>
      </c>
      <c r="B19" s="16" t="s">
        <v>63</v>
      </c>
      <c r="C19" s="30"/>
      <c r="D19" s="25" t="s">
        <v>23</v>
      </c>
      <c r="E19" s="26"/>
      <c r="F19" s="19">
        <v>1877420.82</v>
      </c>
      <c r="G19" s="19">
        <v>1092606.1599999999</v>
      </c>
      <c r="H19" s="22">
        <v>8</v>
      </c>
      <c r="I19" s="22">
        <v>8</v>
      </c>
      <c r="J19" s="49">
        <v>0.8</v>
      </c>
      <c r="K19" s="23" t="e">
        <f t="shared" si="3"/>
        <v>#DIV/0!</v>
      </c>
      <c r="L19" s="24">
        <f t="shared" si="0"/>
        <v>0.58197189908653502</v>
      </c>
      <c r="M19" s="23">
        <f t="shared" si="1"/>
        <v>0.1</v>
      </c>
      <c r="N19" s="24">
        <f t="shared" si="2"/>
        <v>0.1</v>
      </c>
    </row>
    <row r="20" spans="1:14" ht="13.2" x14ac:dyDescent="0.25">
      <c r="A20" s="15" t="s">
        <v>64</v>
      </c>
      <c r="B20" s="31" t="s">
        <v>65</v>
      </c>
      <c r="C20" s="17" t="s">
        <v>66</v>
      </c>
      <c r="D20" s="25" t="s">
        <v>23</v>
      </c>
      <c r="E20" s="19">
        <v>0</v>
      </c>
      <c r="F20" s="32">
        <v>35325680.299999997</v>
      </c>
      <c r="G20" s="32">
        <v>23685649.16</v>
      </c>
      <c r="H20" s="33">
        <v>5</v>
      </c>
      <c r="I20" s="33">
        <v>5</v>
      </c>
      <c r="J20" s="34">
        <v>0.9</v>
      </c>
      <c r="K20" s="23" t="e">
        <f t="shared" si="3"/>
        <v>#DIV/0!</v>
      </c>
      <c r="L20" s="24">
        <f t="shared" si="0"/>
        <v>0.67049378692361661</v>
      </c>
      <c r="M20" s="23">
        <f t="shared" si="1"/>
        <v>0.18</v>
      </c>
      <c r="N20" s="24">
        <f t="shared" si="2"/>
        <v>0.18</v>
      </c>
    </row>
    <row r="21" spans="1:14" ht="13.2" x14ac:dyDescent="0.25">
      <c r="A21" s="35"/>
      <c r="B21" s="36"/>
      <c r="C21" s="37" t="s">
        <v>67</v>
      </c>
      <c r="D21" s="38"/>
      <c r="E21" s="39">
        <f>SUM(E4:E20)</f>
        <v>38719606.989999995</v>
      </c>
      <c r="F21" s="40">
        <f>SUM(F4:F20)</f>
        <v>100717911.56999999</v>
      </c>
      <c r="G21" s="40">
        <f>SUM(G4:G20)</f>
        <v>82556141.75999999</v>
      </c>
      <c r="H21" s="40"/>
      <c r="I21" s="40"/>
      <c r="J21" s="40"/>
      <c r="K21" s="41"/>
      <c r="L21" s="41"/>
      <c r="M21" s="41"/>
      <c r="N21" s="41"/>
    </row>
    <row r="22" spans="1:14" ht="13.2" x14ac:dyDescent="0.25">
      <c r="A22" s="42"/>
      <c r="B22" s="43"/>
      <c r="C22" s="43"/>
      <c r="D22" s="44"/>
      <c r="E22" s="45"/>
      <c r="F22" s="45"/>
      <c r="G22" s="45"/>
      <c r="H22" s="45"/>
      <c r="I22" s="45"/>
      <c r="J22" s="45"/>
      <c r="K22" s="46"/>
      <c r="L22" s="46"/>
      <c r="M22" s="47"/>
      <c r="N22" s="47"/>
    </row>
    <row r="23" spans="1:14" ht="13.2" x14ac:dyDescent="0.25">
      <c r="A23" s="48" t="s">
        <v>68</v>
      </c>
      <c r="B23" s="43"/>
      <c r="C23" s="43"/>
      <c r="D23" s="44"/>
      <c r="E23" s="45"/>
      <c r="F23" s="45"/>
      <c r="G23" s="45"/>
      <c r="H23" s="45"/>
      <c r="I23" s="45"/>
      <c r="J23" s="45"/>
      <c r="K23" s="46"/>
      <c r="L23" s="46"/>
      <c r="M23" s="47"/>
      <c r="N23" s="47"/>
    </row>
    <row r="30" spans="1:14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2020-01-29T17:20:21Z</cp:lastPrinted>
  <dcterms:created xsi:type="dcterms:W3CDTF">2014-10-22T05:35:08Z</dcterms:created>
  <dcterms:modified xsi:type="dcterms:W3CDTF">2020-01-29T17:20:35Z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